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M:\PROJEKTY CZ\PHA_PETYNKA\2025 - VR - DOTAZY\250729 dotaz a odpovědi\stavařina\"/>
    </mc:Choice>
  </mc:AlternateContent>
  <xr:revisionPtr revIDLastSave="0" documentId="13_ncr:1_{4F84CCA7-BC42-4957-8526-70F0C20E90E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3" i="1" l="1"/>
  <c r="C81" i="1"/>
  <c r="C62" i="1"/>
  <c r="C40" i="1"/>
  <c r="C132" i="1" s="1"/>
  <c r="C31" i="1"/>
  <c r="C18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57" i="1"/>
  <c r="E58" i="1"/>
  <c r="E59" i="1"/>
  <c r="E60" i="1"/>
  <c r="E61" i="1"/>
  <c r="E47" i="1"/>
  <c r="E48" i="1"/>
  <c r="E49" i="1"/>
  <c r="E50" i="1"/>
  <c r="E51" i="1"/>
  <c r="E52" i="1"/>
  <c r="E53" i="1"/>
  <c r="E54" i="1"/>
  <c r="E55" i="1"/>
  <c r="E56" i="1"/>
  <c r="E46" i="1"/>
  <c r="E39" i="1"/>
  <c r="E37" i="1"/>
  <c r="E38" i="1"/>
  <c r="E36" i="1"/>
  <c r="E29" i="1"/>
  <c r="E30" i="1"/>
  <c r="E28" i="1"/>
  <c r="E24" i="1"/>
  <c r="E25" i="1"/>
  <c r="E26" i="1"/>
  <c r="E27" i="1"/>
  <c r="E23" i="1"/>
  <c r="E6" i="1"/>
  <c r="E7" i="1"/>
  <c r="E8" i="1"/>
  <c r="E9" i="1"/>
  <c r="E10" i="1"/>
  <c r="E11" i="1"/>
  <c r="E12" i="1"/>
  <c r="E13" i="1"/>
  <c r="E14" i="1"/>
  <c r="E15" i="1"/>
  <c r="E16" i="1"/>
  <c r="E17" i="1"/>
  <c r="E5" i="1"/>
</calcChain>
</file>

<file path=xl/sharedStrings.xml><?xml version="1.0" encoding="utf-8"?>
<sst xmlns="http://schemas.openxmlformats.org/spreadsheetml/2006/main" count="364" uniqueCount="164">
  <si>
    <t>1NP</t>
  </si>
  <si>
    <t>číslo místnosti</t>
  </si>
  <si>
    <t>název místnosti</t>
  </si>
  <si>
    <t>zádveří</t>
  </si>
  <si>
    <t>hala</t>
  </si>
  <si>
    <t>WC imobilní</t>
  </si>
  <si>
    <t>soc. zař.</t>
  </si>
  <si>
    <t>úklidová komora</t>
  </si>
  <si>
    <t>umývárna</t>
  </si>
  <si>
    <t>WC</t>
  </si>
  <si>
    <t>úklidová komora - bar</t>
  </si>
  <si>
    <t>118a</t>
  </si>
  <si>
    <t>118b</t>
  </si>
  <si>
    <t>119a</t>
  </si>
  <si>
    <t>119b</t>
  </si>
  <si>
    <t>119c</t>
  </si>
  <si>
    <t>předsíň chlorovny</t>
  </si>
  <si>
    <t>chlorovna</t>
  </si>
  <si>
    <t>chem. hospodářství</t>
  </si>
  <si>
    <t>chem. hosp. - sklad</t>
  </si>
  <si>
    <t>2NP</t>
  </si>
  <si>
    <t>201a</t>
  </si>
  <si>
    <t>201b</t>
  </si>
  <si>
    <t>202c</t>
  </si>
  <si>
    <t>230a</t>
  </si>
  <si>
    <t>230b</t>
  </si>
  <si>
    <t>halová chodba</t>
  </si>
  <si>
    <t>plavčík - exteriér</t>
  </si>
  <si>
    <t>skluzavka  - nástup</t>
  </si>
  <si>
    <t>letní bar</t>
  </si>
  <si>
    <t>sklad potravin</t>
  </si>
  <si>
    <t>2,5 NP</t>
  </si>
  <si>
    <t>253a</t>
  </si>
  <si>
    <t>253b</t>
  </si>
  <si>
    <t>253c</t>
  </si>
  <si>
    <t>soc. zařízení - umývárna</t>
  </si>
  <si>
    <t>soc. zařízení - WC ženy</t>
  </si>
  <si>
    <t>soc. zařízení - WC muži</t>
  </si>
  <si>
    <t>3 NP</t>
  </si>
  <si>
    <t>303a</t>
  </si>
  <si>
    <t>303b</t>
  </si>
  <si>
    <t>306a</t>
  </si>
  <si>
    <t>306b</t>
  </si>
  <si>
    <t>306c</t>
  </si>
  <si>
    <t>309a</t>
  </si>
  <si>
    <t>309b</t>
  </si>
  <si>
    <t>309c</t>
  </si>
  <si>
    <t>Kneipp chodník</t>
  </si>
  <si>
    <t>sprchy 1</t>
  </si>
  <si>
    <t>sprchy 2</t>
  </si>
  <si>
    <t>ochlazovna - ledopád + vědra</t>
  </si>
  <si>
    <t>saunová chodba + sprchy</t>
  </si>
  <si>
    <t>PETYNKA - PLOCHY OBKLADŮ</t>
  </si>
  <si>
    <r>
      <t>plocha obkladů 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</si>
  <si>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t>formát podlahy</t>
  </si>
  <si>
    <t>formát stěn</t>
  </si>
  <si>
    <t>250/250</t>
  </si>
  <si>
    <t>250/500</t>
  </si>
  <si>
    <t>podlaha</t>
  </si>
  <si>
    <t>stěny</t>
  </si>
  <si>
    <t>230c</t>
  </si>
  <si>
    <t>230d</t>
  </si>
  <si>
    <t>230e</t>
  </si>
  <si>
    <t>úklid</t>
  </si>
  <si>
    <t>recepce</t>
  </si>
  <si>
    <t>125/125</t>
  </si>
  <si>
    <t>50/50</t>
  </si>
  <si>
    <t>311a</t>
  </si>
  <si>
    <t>311b</t>
  </si>
  <si>
    <t>311c</t>
  </si>
  <si>
    <t>311d</t>
  </si>
  <si>
    <t>55st</t>
  </si>
  <si>
    <t>100st</t>
  </si>
  <si>
    <t>solná</t>
  </si>
  <si>
    <t>aroma</t>
  </si>
  <si>
    <t>čisté prádlo</t>
  </si>
  <si>
    <t>dřevo</t>
  </si>
  <si>
    <t>2 NP rekreač</t>
  </si>
  <si>
    <t>2 NP plavec</t>
  </si>
  <si>
    <t>202d</t>
  </si>
  <si>
    <t>202g</t>
  </si>
  <si>
    <t>202j</t>
  </si>
  <si>
    <t>202m</t>
  </si>
  <si>
    <t>203a</t>
  </si>
  <si>
    <t>203b</t>
  </si>
  <si>
    <t>203c</t>
  </si>
  <si>
    <t>poloostr</t>
  </si>
  <si>
    <t>ochoz 1</t>
  </si>
  <si>
    <t>ochoz 2</t>
  </si>
  <si>
    <t>plavčík</t>
  </si>
  <si>
    <t>ošetřovna</t>
  </si>
  <si>
    <t>suchý filtr</t>
  </si>
  <si>
    <t>205a</t>
  </si>
  <si>
    <t>chodba sauna</t>
  </si>
  <si>
    <t>206a</t>
  </si>
  <si>
    <t>bar</t>
  </si>
  <si>
    <t>206b</t>
  </si>
  <si>
    <t>zázemí baru</t>
  </si>
  <si>
    <t>206c</t>
  </si>
  <si>
    <t>provoz chodba</t>
  </si>
  <si>
    <t>příruč sklad</t>
  </si>
  <si>
    <t>202a</t>
  </si>
  <si>
    <t>plocha rekr haly</t>
  </si>
  <si>
    <t>schod skluz</t>
  </si>
  <si>
    <t>209a</t>
  </si>
  <si>
    <t>209b</t>
  </si>
  <si>
    <t>209c</t>
  </si>
  <si>
    <t>209d</t>
  </si>
  <si>
    <t>209e</t>
  </si>
  <si>
    <t>209f</t>
  </si>
  <si>
    <t>212a</t>
  </si>
  <si>
    <t>212b</t>
  </si>
  <si>
    <t>212c</t>
  </si>
  <si>
    <t>215a</t>
  </si>
  <si>
    <t>215b</t>
  </si>
  <si>
    <t>220a</t>
  </si>
  <si>
    <t>220b</t>
  </si>
  <si>
    <t>220c</t>
  </si>
  <si>
    <t>221a</t>
  </si>
  <si>
    <t>221b</t>
  </si>
  <si>
    <t>221c</t>
  </si>
  <si>
    <t>zimní zahrada</t>
  </si>
  <si>
    <t>šatna sport 84skř</t>
  </si>
  <si>
    <t>WC sportovci</t>
  </si>
  <si>
    <t>umývárna sportovci</t>
  </si>
  <si>
    <t>sprchy sportovci</t>
  </si>
  <si>
    <t>WC sportovkyně</t>
  </si>
  <si>
    <t>sprchy sportovkyně</t>
  </si>
  <si>
    <t>umývár sportovkyně</t>
  </si>
  <si>
    <t>WC imob sportovci</t>
  </si>
  <si>
    <t>šatna imobil sport</t>
  </si>
  <si>
    <t xml:space="preserve">chodba </t>
  </si>
  <si>
    <t>úklid kom</t>
  </si>
  <si>
    <t>sklad plav pom</t>
  </si>
  <si>
    <t>trenér 3</t>
  </si>
  <si>
    <t>trenér 1</t>
  </si>
  <si>
    <t>trenér 2</t>
  </si>
  <si>
    <t>rozhodčí</t>
  </si>
  <si>
    <t>parkoviště navijáků</t>
  </si>
  <si>
    <t>sedací lavice</t>
  </si>
  <si>
    <t>plavecký bazén se zídkou+žlábek</t>
  </si>
  <si>
    <t>prostor pod sedací lavicí</t>
  </si>
  <si>
    <t>sedací ochoz</t>
  </si>
  <si>
    <t>plocha sportovní haly</t>
  </si>
  <si>
    <t>přeliv žlábek</t>
  </si>
  <si>
    <t>tvarovky - plav baz</t>
  </si>
  <si>
    <t>schodovka bazén žebř</t>
  </si>
  <si>
    <t>požlábek R 30</t>
  </si>
  <si>
    <t>sokl 150</t>
  </si>
  <si>
    <t>m</t>
  </si>
  <si>
    <t>tvarovky - rekr baz</t>
  </si>
  <si>
    <t>kulatý roh R 30 /C</t>
  </si>
  <si>
    <t>kulatý roh R 60 /C</t>
  </si>
  <si>
    <t>schodovky 1,3m</t>
  </si>
  <si>
    <t>schodovky 1,5m</t>
  </si>
  <si>
    <t>celkem 2NP/1</t>
  </si>
  <si>
    <t>celkem 1NP</t>
  </si>
  <si>
    <t>celkem 2,5NP</t>
  </si>
  <si>
    <t>celkem 3NP</t>
  </si>
  <si>
    <t>celkem 2NP/2</t>
  </si>
  <si>
    <r>
      <t>plocha obkladů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</si>
  <si>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celkem 2NP/3</t>
  </si>
  <si>
    <t>kontrolní součet</t>
  </si>
  <si>
    <t>125/250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</si>
</sst>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 applyAlignment="1">
      <alignment horizontal="center"/>
    </xf>
    <xf numFmtId="2" fontId="0" fillId="0" borderId="0" xfId="1" applyNumberFormat="1" applyFont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2" fontId="0" fillId="0" borderId="4" xfId="1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0" fontId="2" fillId="0" borderId="5" xfId="0" applyFont="1" applyBorder="1"/>
    <xf numFmtId="2" fontId="2" fillId="0" borderId="5" xfId="2" applyNumberFormat="1" applyFont="1" applyBorder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/>
    <xf numFmtId="2" fontId="2" fillId="0" borderId="3" xfId="1" applyNumberFormat="1" applyFont="1" applyBorder="1" applyAlignment="1">
      <alignment horizontal="center"/>
    </xf>
    <xf numFmtId="2" fontId="0" fillId="0" borderId="0" xfId="1" applyNumberFormat="1" applyFont="1" applyBorder="1" applyAlignment="1">
      <alignment horizontal="center"/>
    </xf>
    <xf numFmtId="0" fontId="0" fillId="0" borderId="6" xfId="0" applyBorder="1"/>
    <xf numFmtId="2" fontId="0" fillId="0" borderId="0" xfId="1" applyNumberFormat="1" applyFont="1" applyFill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2" fontId="0" fillId="0" borderId="16" xfId="1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5" xfId="0" applyBorder="1"/>
    <xf numFmtId="2" fontId="1" fillId="0" borderId="4" xfId="1" applyNumberFormat="1" applyFont="1" applyFill="1" applyBorder="1" applyAlignment="1">
      <alignment horizontal="center"/>
    </xf>
    <xf numFmtId="0" fontId="0" fillId="0" borderId="17" xfId="0" applyBorder="1"/>
    <xf numFmtId="2" fontId="1" fillId="0" borderId="8" xfId="1" applyNumberFormat="1" applyFont="1" applyBorder="1" applyAlignment="1">
      <alignment horizontal="center"/>
    </xf>
    <xf numFmtId="0" fontId="0" fillId="0" borderId="12" xfId="0" applyBorder="1"/>
    <xf numFmtId="2" fontId="1" fillId="0" borderId="10" xfId="1" applyNumberFormat="1" applyFont="1" applyBorder="1" applyAlignment="1">
      <alignment horizontal="center"/>
    </xf>
    <xf numFmtId="0" fontId="0" fillId="0" borderId="13" xfId="0" applyBorder="1"/>
    <xf numFmtId="2" fontId="1" fillId="0" borderId="14" xfId="1" applyNumberFormat="1" applyFont="1" applyBorder="1" applyAlignment="1">
      <alignment horizontal="center"/>
    </xf>
    <xf numFmtId="0" fontId="2" fillId="0" borderId="12" xfId="0" applyFont="1" applyBorder="1"/>
    <xf numFmtId="2" fontId="2" fillId="0" borderId="10" xfId="1" applyNumberFormat="1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18" xfId="0" applyFont="1" applyBorder="1"/>
    <xf numFmtId="0" fontId="7" fillId="0" borderId="0" xfId="0" applyFont="1"/>
    <xf numFmtId="2" fontId="7" fillId="0" borderId="0" xfId="0" applyNumberFormat="1" applyFont="1"/>
    <xf numFmtId="0" fontId="2" fillId="0" borderId="17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4" xfId="0" applyFont="1" applyBorder="1"/>
    <xf numFmtId="2" fontId="2" fillId="0" borderId="2" xfId="1" applyNumberFormat="1" applyFont="1" applyBorder="1" applyAlignment="1">
      <alignment horizontal="center"/>
    </xf>
    <xf numFmtId="2" fontId="2" fillId="0" borderId="19" xfId="2" applyNumberFormat="1" applyFont="1" applyBorder="1" applyAlignment="1">
      <alignment horizontal="center"/>
    </xf>
    <xf numFmtId="2" fontId="0" fillId="0" borderId="20" xfId="1" applyNumberFormat="1" applyFont="1" applyBorder="1" applyAlignment="1">
      <alignment horizontal="center"/>
    </xf>
    <xf numFmtId="0" fontId="2" fillId="0" borderId="13" xfId="0" applyFont="1" applyBorder="1"/>
    <xf numFmtId="2" fontId="2" fillId="0" borderId="14" xfId="1" applyNumberFormat="1" applyFont="1" applyBorder="1" applyAlignment="1">
      <alignment horizontal="center"/>
    </xf>
    <xf numFmtId="0" fontId="2" fillId="0" borderId="21" xfId="0" applyFont="1" applyBorder="1"/>
    <xf numFmtId="0" fontId="0" fillId="0" borderId="21" xfId="0" applyBorder="1"/>
    <xf numFmtId="2" fontId="2" fillId="0" borderId="14" xfId="0" applyNumberFormat="1" applyFont="1" applyBorder="1" applyAlignment="1">
      <alignment horizontal="center"/>
    </xf>
    <xf numFmtId="2" fontId="1" fillId="0" borderId="2" xfId="1" applyNumberFormat="1" applyFont="1" applyBorder="1" applyAlignment="1">
      <alignment horizontal="center"/>
    </xf>
    <xf numFmtId="2" fontId="1" fillId="0" borderId="19" xfId="2" applyNumberFormat="1" applyFont="1" applyBorder="1" applyAlignment="1">
      <alignment horizontal="center"/>
    </xf>
    <xf numFmtId="2" fontId="1" fillId="0" borderId="20" xfId="1" applyNumberFormat="1" applyFont="1" applyFill="1" applyBorder="1" applyAlignment="1">
      <alignment horizontal="center"/>
    </xf>
    <xf numFmtId="2" fontId="2" fillId="0" borderId="14" xfId="1" applyNumberFormat="1" applyFont="1" applyFill="1" applyBorder="1" applyAlignment="1">
      <alignment horizontal="center"/>
    </xf>
    <xf numFmtId="0" fontId="0" fillId="0" borderId="4" xfId="0" applyFill="1" applyBorder="1"/>
  </cellXfs>
  <cellStyles count="3">
    <cellStyle name="Čárka" xfId="1" builtinId="3"/>
    <cellStyle name="Normální" xfId="0" builtinId="0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2"/>
  <sheetViews>
    <sheetView tabSelected="1" topLeftCell="A86" workbookViewId="0">
      <selection activeCell="G91" sqref="G91"/>
    </sheetView>
  </sheetViews>
  <sheetFormatPr defaultRowHeight="14.4" x14ac:dyDescent="0.3"/>
  <cols>
    <col min="1" max="1" width="20.6640625" style="1" customWidth="1"/>
    <col min="2" max="2" width="20.109375" customWidth="1"/>
    <col min="3" max="3" width="16.88671875" style="2" customWidth="1"/>
    <col min="4" max="5" width="8.88671875" style="1"/>
    <col min="7" max="8" width="13.6640625" customWidth="1"/>
    <col min="9" max="9" width="9.109375" customWidth="1"/>
    <col min="10" max="10" width="8.21875" customWidth="1"/>
    <col min="11" max="11" width="16.44140625" customWidth="1"/>
  </cols>
  <sheetData>
    <row r="1" spans="1:8" ht="18" x14ac:dyDescent="0.35">
      <c r="A1" s="6" t="s">
        <v>52</v>
      </c>
    </row>
    <row r="2" spans="1:8" ht="15" thickBot="1" x14ac:dyDescent="0.35"/>
    <row r="3" spans="1:8" s="9" customFormat="1" ht="15" thickBot="1" x14ac:dyDescent="0.35">
      <c r="A3" s="10" t="s">
        <v>0</v>
      </c>
      <c r="B3" s="11"/>
      <c r="C3" s="12"/>
      <c r="D3" s="40"/>
      <c r="E3" s="16"/>
      <c r="F3" s="17"/>
      <c r="G3" s="17"/>
      <c r="H3" s="18"/>
    </row>
    <row r="4" spans="1:8" s="9" customFormat="1" ht="16.2" x14ac:dyDescent="0.3">
      <c r="A4" s="19" t="s">
        <v>1</v>
      </c>
      <c r="B4" s="7" t="s">
        <v>2</v>
      </c>
      <c r="C4" s="8" t="s">
        <v>53</v>
      </c>
      <c r="D4" s="41" t="s">
        <v>58</v>
      </c>
      <c r="E4" s="41" t="s">
        <v>59</v>
      </c>
      <c r="F4" s="42"/>
      <c r="G4" s="42" t="s">
        <v>54</v>
      </c>
      <c r="H4" s="42" t="s">
        <v>55</v>
      </c>
    </row>
    <row r="5" spans="1:8" x14ac:dyDescent="0.3">
      <c r="A5" s="20">
        <v>101</v>
      </c>
      <c r="B5" s="4" t="s">
        <v>3</v>
      </c>
      <c r="C5" s="5">
        <v>14.04</v>
      </c>
      <c r="D5" s="3">
        <v>10.48</v>
      </c>
      <c r="E5" s="3" t="str">
        <f>IMSUB(C5,D5)</f>
        <v>3,56</v>
      </c>
      <c r="F5" s="4"/>
      <c r="G5" s="4" t="s">
        <v>56</v>
      </c>
      <c r="H5" s="4" t="s">
        <v>57</v>
      </c>
    </row>
    <row r="6" spans="1:8" x14ac:dyDescent="0.3">
      <c r="A6" s="20">
        <v>102</v>
      </c>
      <c r="B6" s="4" t="s">
        <v>4</v>
      </c>
      <c r="C6" s="5">
        <v>72.33</v>
      </c>
      <c r="D6" s="3">
        <v>40.19</v>
      </c>
      <c r="E6" s="3" t="str">
        <f t="shared" ref="E6:E17" si="0">IMSUB(C6,D6)</f>
        <v>32,14</v>
      </c>
      <c r="F6" s="4"/>
      <c r="G6" s="4" t="s">
        <v>56</v>
      </c>
      <c r="H6" s="4" t="s">
        <v>57</v>
      </c>
    </row>
    <row r="7" spans="1:8" x14ac:dyDescent="0.3">
      <c r="A7" s="20">
        <v>104</v>
      </c>
      <c r="B7" s="4" t="s">
        <v>5</v>
      </c>
      <c r="C7" s="5">
        <v>25.9</v>
      </c>
      <c r="D7" s="3">
        <v>6.24</v>
      </c>
      <c r="E7" s="3" t="str">
        <f t="shared" si="0"/>
        <v>19,66</v>
      </c>
      <c r="F7" s="4"/>
      <c r="G7" s="4" t="s">
        <v>56</v>
      </c>
      <c r="H7" s="4" t="s">
        <v>57</v>
      </c>
    </row>
    <row r="8" spans="1:8" x14ac:dyDescent="0.3">
      <c r="A8" s="20">
        <v>105</v>
      </c>
      <c r="B8" s="4" t="s">
        <v>6</v>
      </c>
      <c r="C8" s="5">
        <v>33.799999999999997</v>
      </c>
      <c r="D8" s="3">
        <v>5.07</v>
      </c>
      <c r="E8" s="3" t="str">
        <f t="shared" si="0"/>
        <v>28,73</v>
      </c>
      <c r="F8" s="4"/>
      <c r="G8" s="4" t="s">
        <v>56</v>
      </c>
      <c r="H8" s="4" t="s">
        <v>57</v>
      </c>
    </row>
    <row r="9" spans="1:8" x14ac:dyDescent="0.3">
      <c r="A9" s="20">
        <v>113</v>
      </c>
      <c r="B9" s="4" t="s">
        <v>10</v>
      </c>
      <c r="C9" s="5">
        <v>22.2</v>
      </c>
      <c r="D9" s="3">
        <v>4.8099999999999996</v>
      </c>
      <c r="E9" s="3" t="str">
        <f t="shared" si="0"/>
        <v>17,39</v>
      </c>
      <c r="F9" s="4"/>
      <c r="G9" s="4" t="s">
        <v>56</v>
      </c>
      <c r="H9" s="4" t="s">
        <v>56</v>
      </c>
    </row>
    <row r="10" spans="1:8" x14ac:dyDescent="0.3">
      <c r="A10" s="20">
        <v>115</v>
      </c>
      <c r="B10" s="4" t="s">
        <v>8</v>
      </c>
      <c r="C10" s="5">
        <v>21.2</v>
      </c>
      <c r="D10" s="3">
        <v>2.85</v>
      </c>
      <c r="E10" s="3" t="str">
        <f t="shared" si="0"/>
        <v>18,35</v>
      </c>
      <c r="F10" s="4"/>
      <c r="G10" s="4" t="s">
        <v>56</v>
      </c>
      <c r="H10" s="4" t="s">
        <v>56</v>
      </c>
    </row>
    <row r="11" spans="1:8" x14ac:dyDescent="0.3">
      <c r="A11" s="20">
        <v>116</v>
      </c>
      <c r="B11" s="4" t="s">
        <v>9</v>
      </c>
      <c r="C11" s="5">
        <v>12.5</v>
      </c>
      <c r="D11" s="3">
        <v>4.12</v>
      </c>
      <c r="E11" s="3" t="str">
        <f t="shared" si="0"/>
        <v>8,38</v>
      </c>
      <c r="F11" s="4"/>
      <c r="G11" s="4" t="s">
        <v>56</v>
      </c>
      <c r="H11" s="4" t="s">
        <v>56</v>
      </c>
    </row>
    <row r="12" spans="1:8" x14ac:dyDescent="0.3">
      <c r="A12" s="20">
        <v>117</v>
      </c>
      <c r="B12" s="4" t="s">
        <v>7</v>
      </c>
      <c r="C12" s="5">
        <v>27.5</v>
      </c>
      <c r="D12" s="3">
        <v>5.25</v>
      </c>
      <c r="E12" s="3" t="str">
        <f t="shared" si="0"/>
        <v>22,25</v>
      </c>
      <c r="F12" s="4"/>
      <c r="G12" s="4" t="s">
        <v>56</v>
      </c>
      <c r="H12" s="4" t="s">
        <v>56</v>
      </c>
    </row>
    <row r="13" spans="1:8" x14ac:dyDescent="0.3">
      <c r="A13" s="20" t="s">
        <v>11</v>
      </c>
      <c r="B13" s="4" t="s">
        <v>16</v>
      </c>
      <c r="C13" s="5">
        <v>29</v>
      </c>
      <c r="D13" s="3">
        <v>7.85</v>
      </c>
      <c r="E13" s="3" t="str">
        <f t="shared" si="0"/>
        <v>21,15</v>
      </c>
      <c r="F13" s="4"/>
      <c r="G13" s="4" t="s">
        <v>56</v>
      </c>
      <c r="H13" s="4" t="s">
        <v>56</v>
      </c>
    </row>
    <row r="14" spans="1:8" x14ac:dyDescent="0.3">
      <c r="A14" s="20" t="s">
        <v>12</v>
      </c>
      <c r="B14" s="4" t="s">
        <v>17</v>
      </c>
      <c r="C14" s="5">
        <v>23.9</v>
      </c>
      <c r="D14" s="3">
        <v>5.57</v>
      </c>
      <c r="E14" s="3" t="str">
        <f t="shared" si="0"/>
        <v>18,33</v>
      </c>
      <c r="F14" s="4"/>
      <c r="G14" s="4" t="s">
        <v>56</v>
      </c>
      <c r="H14" s="4" t="s">
        <v>56</v>
      </c>
    </row>
    <row r="15" spans="1:8" x14ac:dyDescent="0.3">
      <c r="A15" s="20" t="s">
        <v>13</v>
      </c>
      <c r="B15" s="4" t="s">
        <v>18</v>
      </c>
      <c r="C15" s="5">
        <v>55.6</v>
      </c>
      <c r="D15" s="3">
        <v>15.55</v>
      </c>
      <c r="E15" s="3" t="str">
        <f t="shared" si="0"/>
        <v>40,05</v>
      </c>
      <c r="F15" s="4"/>
      <c r="G15" s="4" t="s">
        <v>56</v>
      </c>
      <c r="H15" s="4" t="s">
        <v>56</v>
      </c>
    </row>
    <row r="16" spans="1:8" x14ac:dyDescent="0.3">
      <c r="A16" s="20" t="s">
        <v>14</v>
      </c>
      <c r="B16" s="4" t="s">
        <v>19</v>
      </c>
      <c r="C16" s="5">
        <v>16.600000000000001</v>
      </c>
      <c r="D16" s="3">
        <v>2.56</v>
      </c>
      <c r="E16" s="3" t="str">
        <f t="shared" si="0"/>
        <v>14,04</v>
      </c>
      <c r="F16" s="4"/>
      <c r="G16" s="4" t="s">
        <v>56</v>
      </c>
      <c r="H16" s="4" t="s">
        <v>56</v>
      </c>
    </row>
    <row r="17" spans="1:8" ht="15" thickBot="1" x14ac:dyDescent="0.35">
      <c r="A17" s="21" t="s">
        <v>15</v>
      </c>
      <c r="B17" s="22" t="s">
        <v>19</v>
      </c>
      <c r="C17" s="23">
        <v>19</v>
      </c>
      <c r="D17" s="3">
        <v>3.71</v>
      </c>
      <c r="E17" s="3" t="str">
        <f t="shared" si="0"/>
        <v>15,29</v>
      </c>
      <c r="F17" s="4"/>
      <c r="G17" s="4" t="s">
        <v>56</v>
      </c>
      <c r="H17" s="4" t="s">
        <v>56</v>
      </c>
    </row>
    <row r="18" spans="1:8" ht="15" thickBot="1" x14ac:dyDescent="0.35">
      <c r="B18" s="37" t="s">
        <v>156</v>
      </c>
      <c r="C18" s="12">
        <f>SUM(C5:C17)</f>
        <v>373.57</v>
      </c>
    </row>
    <row r="19" spans="1:8" x14ac:dyDescent="0.3">
      <c r="C19" s="13"/>
    </row>
    <row r="20" spans="1:8" ht="15" thickBot="1" x14ac:dyDescent="0.35"/>
    <row r="21" spans="1:8" s="9" customFormat="1" ht="15" thickBot="1" x14ac:dyDescent="0.35">
      <c r="A21" s="10" t="s">
        <v>20</v>
      </c>
      <c r="B21" s="11"/>
      <c r="C21" s="43"/>
      <c r="D21" s="41"/>
      <c r="E21" s="41"/>
      <c r="F21" s="42"/>
      <c r="G21" s="42"/>
      <c r="H21" s="42"/>
    </row>
    <row r="22" spans="1:8" s="9" customFormat="1" ht="16.2" x14ac:dyDescent="0.3">
      <c r="A22" s="19" t="s">
        <v>1</v>
      </c>
      <c r="B22" s="7" t="s">
        <v>2</v>
      </c>
      <c r="C22" s="44" t="s">
        <v>53</v>
      </c>
      <c r="D22" s="41" t="s">
        <v>58</v>
      </c>
      <c r="E22" s="41" t="s">
        <v>59</v>
      </c>
      <c r="F22" s="42"/>
      <c r="G22" s="42" t="s">
        <v>54</v>
      </c>
      <c r="H22" s="42" t="s">
        <v>55</v>
      </c>
    </row>
    <row r="23" spans="1:8" x14ac:dyDescent="0.3">
      <c r="A23" s="20" t="s">
        <v>21</v>
      </c>
      <c r="B23" s="4" t="s">
        <v>26</v>
      </c>
      <c r="C23" s="45">
        <v>196.65</v>
      </c>
      <c r="D23" s="3">
        <v>129.01</v>
      </c>
      <c r="E23" s="3" t="str">
        <f>IMSUB(C23,D23)</f>
        <v>67,64</v>
      </c>
      <c r="F23" s="4"/>
      <c r="G23" s="4" t="s">
        <v>57</v>
      </c>
      <c r="H23" s="4" t="s">
        <v>57</v>
      </c>
    </row>
    <row r="24" spans="1:8" x14ac:dyDescent="0.3">
      <c r="A24" s="20" t="s">
        <v>22</v>
      </c>
      <c r="B24" s="4" t="s">
        <v>27</v>
      </c>
      <c r="C24" s="45">
        <v>9.85</v>
      </c>
      <c r="D24" s="3">
        <v>7.1</v>
      </c>
      <c r="E24" s="3" t="str">
        <f t="shared" ref="E24:E30" si="1">IMSUB(C24,D24)</f>
        <v>2,75</v>
      </c>
      <c r="F24" s="4"/>
      <c r="G24" s="4" t="s">
        <v>56</v>
      </c>
      <c r="H24" s="4" t="s">
        <v>57</v>
      </c>
    </row>
    <row r="25" spans="1:8" x14ac:dyDescent="0.3">
      <c r="A25" s="20" t="s">
        <v>23</v>
      </c>
      <c r="B25" s="4" t="s">
        <v>28</v>
      </c>
      <c r="C25" s="45">
        <v>29.65</v>
      </c>
      <c r="D25" s="3">
        <v>7.7</v>
      </c>
      <c r="E25" s="3" t="str">
        <f t="shared" si="1"/>
        <v>21,95</v>
      </c>
      <c r="F25" s="4"/>
      <c r="G25" s="4" t="s">
        <v>56</v>
      </c>
      <c r="H25" s="4" t="s">
        <v>57</v>
      </c>
    </row>
    <row r="26" spans="1:8" x14ac:dyDescent="0.3">
      <c r="A26" s="20" t="s">
        <v>24</v>
      </c>
      <c r="B26" s="4" t="s">
        <v>29</v>
      </c>
      <c r="C26" s="45">
        <v>52.3</v>
      </c>
      <c r="D26" s="3">
        <v>23.2</v>
      </c>
      <c r="E26" s="3" t="str">
        <f t="shared" si="1"/>
        <v>29,1</v>
      </c>
      <c r="F26" s="4"/>
      <c r="G26" s="4" t="s">
        <v>57</v>
      </c>
      <c r="H26" s="4" t="s">
        <v>57</v>
      </c>
    </row>
    <row r="27" spans="1:8" x14ac:dyDescent="0.3">
      <c r="A27" s="20" t="s">
        <v>25</v>
      </c>
      <c r="B27" s="4" t="s">
        <v>30</v>
      </c>
      <c r="C27" s="45">
        <v>41.9</v>
      </c>
      <c r="D27" s="3">
        <v>15.43</v>
      </c>
      <c r="E27" s="3" t="str">
        <f t="shared" si="1"/>
        <v>26,47</v>
      </c>
      <c r="F27" s="4"/>
      <c r="G27" s="4" t="s">
        <v>57</v>
      </c>
      <c r="H27" s="4" t="s">
        <v>57</v>
      </c>
    </row>
    <row r="28" spans="1:8" x14ac:dyDescent="0.3">
      <c r="A28" s="3" t="s">
        <v>60</v>
      </c>
      <c r="B28" s="4"/>
      <c r="C28" s="5">
        <v>13.05</v>
      </c>
      <c r="D28" s="3">
        <v>3.89</v>
      </c>
      <c r="E28" s="3" t="str">
        <f t="shared" si="1"/>
        <v>9,16</v>
      </c>
      <c r="F28" s="4"/>
      <c r="G28" s="4" t="s">
        <v>57</v>
      </c>
      <c r="H28" s="4" t="s">
        <v>57</v>
      </c>
    </row>
    <row r="29" spans="1:8" x14ac:dyDescent="0.3">
      <c r="A29" s="3" t="s">
        <v>61</v>
      </c>
      <c r="B29" s="4"/>
      <c r="C29" s="5">
        <v>12.4</v>
      </c>
      <c r="D29" s="3">
        <v>2.41</v>
      </c>
      <c r="E29" s="3" t="str">
        <f t="shared" si="1"/>
        <v>9,99</v>
      </c>
      <c r="F29" s="4"/>
      <c r="G29" s="4" t="s">
        <v>57</v>
      </c>
      <c r="H29" s="4" t="s">
        <v>57</v>
      </c>
    </row>
    <row r="30" spans="1:8" x14ac:dyDescent="0.3">
      <c r="A30" s="3" t="s">
        <v>62</v>
      </c>
      <c r="B30" s="4"/>
      <c r="C30" s="5">
        <v>13.7</v>
      </c>
      <c r="D30" s="3">
        <v>4.6500000000000004</v>
      </c>
      <c r="E30" s="3" t="str">
        <f t="shared" si="1"/>
        <v>9,05</v>
      </c>
      <c r="F30" s="4"/>
      <c r="G30" s="4" t="s">
        <v>57</v>
      </c>
      <c r="H30" s="4" t="s">
        <v>57</v>
      </c>
    </row>
    <row r="31" spans="1:8" ht="15" thickBot="1" x14ac:dyDescent="0.35">
      <c r="B31" s="46" t="s">
        <v>155</v>
      </c>
      <c r="C31" s="47">
        <f>SUM(C23:C30)</f>
        <v>369.49999999999994</v>
      </c>
    </row>
    <row r="32" spans="1:8" x14ac:dyDescent="0.3">
      <c r="C32" s="13"/>
    </row>
    <row r="33" spans="1:8" ht="15" thickBot="1" x14ac:dyDescent="0.35"/>
    <row r="34" spans="1:8" s="9" customFormat="1" ht="15" thickBot="1" x14ac:dyDescent="0.35">
      <c r="A34" s="10" t="s">
        <v>31</v>
      </c>
      <c r="B34" s="11"/>
      <c r="C34" s="43"/>
      <c r="D34" s="41"/>
      <c r="E34" s="41"/>
      <c r="F34" s="42"/>
      <c r="G34" s="42"/>
      <c r="H34" s="42"/>
    </row>
    <row r="35" spans="1:8" s="9" customFormat="1" ht="16.2" x14ac:dyDescent="0.3">
      <c r="A35" s="19" t="s">
        <v>1</v>
      </c>
      <c r="B35" s="7" t="s">
        <v>2</v>
      </c>
      <c r="C35" s="44" t="s">
        <v>53</v>
      </c>
      <c r="D35" s="41" t="s">
        <v>58</v>
      </c>
      <c r="E35" s="41" t="s">
        <v>59</v>
      </c>
      <c r="F35" s="42"/>
      <c r="G35" s="42" t="s">
        <v>54</v>
      </c>
      <c r="H35" s="42" t="s">
        <v>55</v>
      </c>
    </row>
    <row r="36" spans="1:8" x14ac:dyDescent="0.3">
      <c r="A36" s="20" t="s">
        <v>32</v>
      </c>
      <c r="B36" s="4" t="s">
        <v>35</v>
      </c>
      <c r="C36" s="45">
        <v>20.8</v>
      </c>
      <c r="D36" s="3">
        <v>3.65</v>
      </c>
      <c r="E36" s="3" t="str">
        <f>IMSUB(C36,D36)</f>
        <v>17,15</v>
      </c>
      <c r="F36" s="4"/>
      <c r="G36" s="4" t="s">
        <v>56</v>
      </c>
      <c r="H36" s="4" t="s">
        <v>57</v>
      </c>
    </row>
    <row r="37" spans="1:8" x14ac:dyDescent="0.3">
      <c r="A37" s="20" t="s">
        <v>33</v>
      </c>
      <c r="B37" s="4" t="s">
        <v>36</v>
      </c>
      <c r="C37" s="45">
        <v>19.7</v>
      </c>
      <c r="D37" s="3">
        <v>2.83</v>
      </c>
      <c r="E37" s="3" t="str">
        <f t="shared" ref="E37:E39" si="2">IMSUB(C37,D37)</f>
        <v>16,87</v>
      </c>
      <c r="F37" s="4"/>
      <c r="G37" s="4" t="s">
        <v>56</v>
      </c>
      <c r="H37" s="4" t="s">
        <v>57</v>
      </c>
    </row>
    <row r="38" spans="1:8" x14ac:dyDescent="0.3">
      <c r="A38" s="20" t="s">
        <v>34</v>
      </c>
      <c r="B38" s="4" t="s">
        <v>37</v>
      </c>
      <c r="C38" s="45">
        <v>20.8</v>
      </c>
      <c r="D38" s="3">
        <v>3.41</v>
      </c>
      <c r="E38" s="3" t="str">
        <f t="shared" si="2"/>
        <v>17,39</v>
      </c>
      <c r="F38" s="4"/>
      <c r="G38" s="4" t="s">
        <v>56</v>
      </c>
      <c r="H38" s="4" t="s">
        <v>57</v>
      </c>
    </row>
    <row r="39" spans="1:8" x14ac:dyDescent="0.3">
      <c r="A39" s="3">
        <v>252</v>
      </c>
      <c r="B39" s="4" t="s">
        <v>63</v>
      </c>
      <c r="C39" s="5">
        <v>14.4</v>
      </c>
      <c r="D39" s="3">
        <v>1.78</v>
      </c>
      <c r="E39" s="3" t="str">
        <f t="shared" si="2"/>
        <v>12,62</v>
      </c>
      <c r="F39" s="4"/>
      <c r="G39" s="4" t="s">
        <v>56</v>
      </c>
      <c r="H39" s="4" t="s">
        <v>57</v>
      </c>
    </row>
    <row r="40" spans="1:8" ht="15" thickBot="1" x14ac:dyDescent="0.35">
      <c r="B40" s="32" t="s">
        <v>157</v>
      </c>
      <c r="C40" s="47">
        <f>SUM(C36:C39)</f>
        <v>75.7</v>
      </c>
    </row>
    <row r="41" spans="1:8" x14ac:dyDescent="0.3">
      <c r="C41" s="13"/>
    </row>
    <row r="42" spans="1:8" x14ac:dyDescent="0.3">
      <c r="C42" s="13"/>
    </row>
    <row r="43" spans="1:8" ht="15" thickBot="1" x14ac:dyDescent="0.35"/>
    <row r="44" spans="1:8" s="9" customFormat="1" ht="15" thickBot="1" x14ac:dyDescent="0.35">
      <c r="A44" s="10" t="s">
        <v>38</v>
      </c>
      <c r="B44" s="11"/>
      <c r="C44" s="43"/>
      <c r="D44" s="41"/>
      <c r="E44" s="41"/>
      <c r="F44" s="42"/>
      <c r="G44" s="42"/>
      <c r="H44" s="42"/>
    </row>
    <row r="45" spans="1:8" s="9" customFormat="1" ht="16.2" x14ac:dyDescent="0.3">
      <c r="A45" s="19" t="s">
        <v>1</v>
      </c>
      <c r="B45" s="7" t="s">
        <v>2</v>
      </c>
      <c r="C45" s="44" t="s">
        <v>53</v>
      </c>
      <c r="D45" s="41" t="s">
        <v>58</v>
      </c>
      <c r="E45" s="41" t="s">
        <v>59</v>
      </c>
      <c r="F45" s="42"/>
      <c r="G45" s="42" t="s">
        <v>54</v>
      </c>
      <c r="H45" s="42" t="s">
        <v>55</v>
      </c>
    </row>
    <row r="46" spans="1:8" x14ac:dyDescent="0.3">
      <c r="A46" s="20" t="s">
        <v>39</v>
      </c>
      <c r="B46" s="4" t="s">
        <v>4</v>
      </c>
      <c r="C46" s="45">
        <v>75.599999999999994</v>
      </c>
      <c r="D46" s="3">
        <v>64.150000000000006</v>
      </c>
      <c r="E46" s="3" t="str">
        <f>IMSUB(C46,D46)</f>
        <v>11,45</v>
      </c>
      <c r="F46" s="4"/>
      <c r="G46" s="4" t="s">
        <v>65</v>
      </c>
      <c r="H46" s="4" t="s">
        <v>65</v>
      </c>
    </row>
    <row r="47" spans="1:8" x14ac:dyDescent="0.3">
      <c r="A47" s="20" t="s">
        <v>40</v>
      </c>
      <c r="B47" s="4" t="s">
        <v>47</v>
      </c>
      <c r="C47" s="45">
        <v>27.1</v>
      </c>
      <c r="D47" s="3">
        <v>0</v>
      </c>
      <c r="E47" s="3" t="str">
        <f t="shared" ref="E47:E61" si="3">IMSUB(C47,D47)</f>
        <v>27,1</v>
      </c>
      <c r="F47" s="4"/>
      <c r="G47" s="4" t="s">
        <v>65</v>
      </c>
      <c r="H47" s="4" t="s">
        <v>65</v>
      </c>
    </row>
    <row r="48" spans="1:8" x14ac:dyDescent="0.3">
      <c r="A48" s="20">
        <v>304</v>
      </c>
      <c r="B48" s="4" t="s">
        <v>64</v>
      </c>
      <c r="C48" s="45">
        <v>15.68</v>
      </c>
      <c r="D48" s="3">
        <v>11.11</v>
      </c>
      <c r="E48" s="3" t="str">
        <f t="shared" si="3"/>
        <v>4,57</v>
      </c>
      <c r="F48" s="4"/>
      <c r="G48" s="4" t="s">
        <v>65</v>
      </c>
      <c r="H48" s="4" t="s">
        <v>65</v>
      </c>
    </row>
    <row r="49" spans="1:8" x14ac:dyDescent="0.3">
      <c r="A49" s="20" t="s">
        <v>41</v>
      </c>
      <c r="B49" s="4" t="s">
        <v>35</v>
      </c>
      <c r="C49" s="45">
        <v>22.3</v>
      </c>
      <c r="D49" s="3">
        <v>5.77</v>
      </c>
      <c r="E49" s="3" t="str">
        <f t="shared" si="3"/>
        <v>16,53</v>
      </c>
      <c r="F49" s="4"/>
      <c r="G49" s="4" t="s">
        <v>56</v>
      </c>
      <c r="H49" s="4" t="s">
        <v>57</v>
      </c>
    </row>
    <row r="50" spans="1:8" x14ac:dyDescent="0.3">
      <c r="A50" s="20" t="s">
        <v>42</v>
      </c>
      <c r="B50" s="4" t="s">
        <v>37</v>
      </c>
      <c r="C50" s="45">
        <v>20.3</v>
      </c>
      <c r="D50" s="3">
        <v>3.82</v>
      </c>
      <c r="E50" s="3" t="str">
        <f t="shared" si="3"/>
        <v>16,48</v>
      </c>
      <c r="F50" s="4"/>
      <c r="G50" s="4" t="s">
        <v>56</v>
      </c>
      <c r="H50" s="4" t="s">
        <v>57</v>
      </c>
    </row>
    <row r="51" spans="1:8" x14ac:dyDescent="0.3">
      <c r="A51" s="20" t="s">
        <v>43</v>
      </c>
      <c r="B51" s="4" t="s">
        <v>36</v>
      </c>
      <c r="C51" s="45">
        <v>12.6</v>
      </c>
      <c r="D51" s="3">
        <v>3.2</v>
      </c>
      <c r="E51" s="3" t="str">
        <f t="shared" si="3"/>
        <v>9,4</v>
      </c>
      <c r="F51" s="4"/>
      <c r="G51" s="4" t="s">
        <v>56</v>
      </c>
      <c r="H51" s="4" t="s">
        <v>57</v>
      </c>
    </row>
    <row r="52" spans="1:8" x14ac:dyDescent="0.3">
      <c r="A52" s="20">
        <v>307</v>
      </c>
      <c r="B52" s="4" t="s">
        <v>7</v>
      </c>
      <c r="C52" s="45">
        <v>23.7</v>
      </c>
      <c r="D52" s="3">
        <v>4.84</v>
      </c>
      <c r="E52" s="3" t="str">
        <f t="shared" si="3"/>
        <v>18,86</v>
      </c>
      <c r="F52" s="4"/>
      <c r="G52" s="4" t="s">
        <v>56</v>
      </c>
      <c r="H52" s="4" t="s">
        <v>57</v>
      </c>
    </row>
    <row r="53" spans="1:8" x14ac:dyDescent="0.3">
      <c r="A53" s="20" t="s">
        <v>44</v>
      </c>
      <c r="B53" s="4" t="s">
        <v>48</v>
      </c>
      <c r="C53" s="45">
        <v>25.1</v>
      </c>
      <c r="D53" s="3">
        <v>6.01</v>
      </c>
      <c r="E53" s="3" t="str">
        <f t="shared" si="3"/>
        <v>19,09</v>
      </c>
      <c r="F53" s="4"/>
      <c r="G53" s="4" t="s">
        <v>66</v>
      </c>
      <c r="H53" s="4" t="s">
        <v>66</v>
      </c>
    </row>
    <row r="54" spans="1:8" x14ac:dyDescent="0.3">
      <c r="A54" s="20" t="s">
        <v>45</v>
      </c>
      <c r="B54" s="4" t="s">
        <v>49</v>
      </c>
      <c r="C54" s="45">
        <v>25.25</v>
      </c>
      <c r="D54" s="3">
        <v>6.5</v>
      </c>
      <c r="E54" s="3" t="str">
        <f t="shared" si="3"/>
        <v>18,75</v>
      </c>
      <c r="F54" s="4"/>
      <c r="G54" s="4" t="s">
        <v>66</v>
      </c>
      <c r="H54" s="4" t="s">
        <v>66</v>
      </c>
    </row>
    <row r="55" spans="1:8" x14ac:dyDescent="0.3">
      <c r="A55" s="20" t="s">
        <v>46</v>
      </c>
      <c r="B55" s="4" t="s">
        <v>50</v>
      </c>
      <c r="C55" s="45">
        <v>40.75</v>
      </c>
      <c r="D55" s="3">
        <v>15.57</v>
      </c>
      <c r="E55" s="3" t="str">
        <f t="shared" si="3"/>
        <v>25,18</v>
      </c>
      <c r="F55" s="4"/>
      <c r="G55" s="4" t="s">
        <v>66</v>
      </c>
      <c r="H55" s="4" t="s">
        <v>66</v>
      </c>
    </row>
    <row r="56" spans="1:8" x14ac:dyDescent="0.3">
      <c r="A56" s="20">
        <v>310</v>
      </c>
      <c r="B56" s="4" t="s">
        <v>51</v>
      </c>
      <c r="C56" s="45">
        <v>118</v>
      </c>
      <c r="D56" s="3">
        <v>34.85</v>
      </c>
      <c r="E56" s="3" t="str">
        <f t="shared" si="3"/>
        <v>83,15</v>
      </c>
      <c r="F56" s="4"/>
      <c r="G56" s="4" t="s">
        <v>66</v>
      </c>
      <c r="H56" s="4" t="s">
        <v>66</v>
      </c>
    </row>
    <row r="57" spans="1:8" x14ac:dyDescent="0.3">
      <c r="A57" s="3" t="s">
        <v>67</v>
      </c>
      <c r="B57" s="4" t="s">
        <v>71</v>
      </c>
      <c r="C57" s="3">
        <v>12.9</v>
      </c>
      <c r="D57" s="3">
        <v>12.9</v>
      </c>
      <c r="E57" s="3" t="str">
        <f t="shared" si="3"/>
        <v>0</v>
      </c>
      <c r="F57" s="4"/>
      <c r="G57" s="4" t="s">
        <v>65</v>
      </c>
      <c r="H57" s="4" t="s">
        <v>76</v>
      </c>
    </row>
    <row r="58" spans="1:8" x14ac:dyDescent="0.3">
      <c r="A58" s="3" t="s">
        <v>68</v>
      </c>
      <c r="B58" s="4" t="s">
        <v>72</v>
      </c>
      <c r="C58" s="3">
        <v>19.27</v>
      </c>
      <c r="D58" s="3">
        <v>19.27</v>
      </c>
      <c r="E58" s="3" t="str">
        <f t="shared" si="3"/>
        <v>0</v>
      </c>
      <c r="F58" s="4"/>
      <c r="G58" s="4" t="s">
        <v>65</v>
      </c>
      <c r="H58" s="4" t="s">
        <v>76</v>
      </c>
    </row>
    <row r="59" spans="1:8" x14ac:dyDescent="0.3">
      <c r="A59" s="3" t="s">
        <v>69</v>
      </c>
      <c r="B59" s="4" t="s">
        <v>73</v>
      </c>
      <c r="C59" s="3">
        <v>19.27</v>
      </c>
      <c r="D59" s="3">
        <v>19.27</v>
      </c>
      <c r="E59" s="3" t="str">
        <f t="shared" si="3"/>
        <v>0</v>
      </c>
      <c r="F59" s="4"/>
      <c r="G59" s="4" t="s">
        <v>65</v>
      </c>
      <c r="H59" s="4" t="s">
        <v>76</v>
      </c>
    </row>
    <row r="60" spans="1:8" x14ac:dyDescent="0.3">
      <c r="A60" s="3" t="s">
        <v>70</v>
      </c>
      <c r="B60" s="4" t="s">
        <v>74</v>
      </c>
      <c r="C60" s="3">
        <v>12.9</v>
      </c>
      <c r="D60" s="3">
        <v>12.9</v>
      </c>
      <c r="E60" s="3" t="str">
        <f t="shared" si="3"/>
        <v>0</v>
      </c>
      <c r="F60" s="4"/>
      <c r="G60" s="4" t="s">
        <v>65</v>
      </c>
      <c r="H60" s="4" t="s">
        <v>76</v>
      </c>
    </row>
    <row r="61" spans="1:8" x14ac:dyDescent="0.3">
      <c r="A61" s="3">
        <v>314</v>
      </c>
      <c r="B61" s="4" t="s">
        <v>75</v>
      </c>
      <c r="C61" s="5">
        <v>24.1</v>
      </c>
      <c r="D61" s="3">
        <v>7.25</v>
      </c>
      <c r="E61" s="3" t="str">
        <f t="shared" si="3"/>
        <v>16,85</v>
      </c>
      <c r="F61" s="4"/>
      <c r="G61" s="4" t="s">
        <v>56</v>
      </c>
      <c r="H61" s="4" t="s">
        <v>57</v>
      </c>
    </row>
    <row r="62" spans="1:8" ht="15" thickBot="1" x14ac:dyDescent="0.35">
      <c r="B62" s="48" t="s">
        <v>158</v>
      </c>
      <c r="C62" s="47">
        <f>SUM(C46:C61)</f>
        <v>494.81999999999994</v>
      </c>
    </row>
    <row r="64" spans="1:8" ht="15" thickBot="1" x14ac:dyDescent="0.35"/>
    <row r="65" spans="1:8" ht="15" thickBot="1" x14ac:dyDescent="0.35">
      <c r="A65" s="10" t="s">
        <v>77</v>
      </c>
      <c r="B65" s="11"/>
      <c r="C65" s="43"/>
      <c r="D65" s="41"/>
      <c r="E65" s="41"/>
      <c r="F65" s="42"/>
      <c r="G65" s="42"/>
      <c r="H65" s="42"/>
    </row>
    <row r="66" spans="1:8" ht="16.2" x14ac:dyDescent="0.3">
      <c r="A66" s="19" t="s">
        <v>1</v>
      </c>
      <c r="B66" s="7" t="s">
        <v>2</v>
      </c>
      <c r="C66" s="44" t="s">
        <v>53</v>
      </c>
      <c r="D66" s="41" t="s">
        <v>58</v>
      </c>
      <c r="E66" s="41" t="s">
        <v>59</v>
      </c>
      <c r="F66" s="42"/>
      <c r="G66" s="42" t="s">
        <v>54</v>
      </c>
      <c r="H66" s="42" t="s">
        <v>55</v>
      </c>
    </row>
    <row r="67" spans="1:8" x14ac:dyDescent="0.3">
      <c r="A67" s="20" t="s">
        <v>79</v>
      </c>
      <c r="B67" s="4" t="s">
        <v>86</v>
      </c>
      <c r="C67" s="45">
        <v>54.12</v>
      </c>
      <c r="D67" s="3">
        <v>52.43</v>
      </c>
      <c r="E67" s="3" t="str">
        <f>IMSUB(C67,D67)</f>
        <v>1,69</v>
      </c>
      <c r="F67" s="4"/>
      <c r="G67" s="4" t="s">
        <v>65</v>
      </c>
      <c r="H67" s="4" t="s">
        <v>65</v>
      </c>
    </row>
    <row r="68" spans="1:8" x14ac:dyDescent="0.3">
      <c r="A68" s="20" t="s">
        <v>101</v>
      </c>
      <c r="B68" s="4" t="s">
        <v>102</v>
      </c>
      <c r="C68" s="45">
        <v>852.55</v>
      </c>
      <c r="D68" s="3">
        <v>777.5</v>
      </c>
      <c r="E68" s="3" t="str">
        <f t="shared" ref="E68:E80" si="4">IMSUB(C68,D68)</f>
        <v>75,05</v>
      </c>
      <c r="F68" s="4"/>
      <c r="G68" s="4" t="s">
        <v>65</v>
      </c>
      <c r="H68" s="4" t="s">
        <v>57</v>
      </c>
    </row>
    <row r="69" spans="1:8" x14ac:dyDescent="0.3">
      <c r="A69" s="20" t="s">
        <v>23</v>
      </c>
      <c r="B69" s="4" t="s">
        <v>103</v>
      </c>
      <c r="C69" s="45">
        <v>48.8</v>
      </c>
      <c r="D69" s="3">
        <v>6.05</v>
      </c>
      <c r="E69" s="3" t="str">
        <f t="shared" si="4"/>
        <v>42,75</v>
      </c>
      <c r="F69" s="4"/>
      <c r="G69" s="4" t="s">
        <v>65</v>
      </c>
      <c r="H69" s="4" t="s">
        <v>57</v>
      </c>
    </row>
    <row r="70" spans="1:8" x14ac:dyDescent="0.3">
      <c r="A70" s="20" t="s">
        <v>80</v>
      </c>
      <c r="B70" s="4" t="s">
        <v>87</v>
      </c>
      <c r="C70" s="45">
        <v>76.8</v>
      </c>
      <c r="D70" s="3">
        <v>18.23</v>
      </c>
      <c r="E70" s="3" t="str">
        <f>IMSUB(C70,D70)</f>
        <v>58,57</v>
      </c>
      <c r="F70" s="4"/>
      <c r="G70" s="4" t="s">
        <v>65</v>
      </c>
      <c r="H70" s="4" t="s">
        <v>57</v>
      </c>
    </row>
    <row r="71" spans="1:8" x14ac:dyDescent="0.3">
      <c r="A71" s="20" t="s">
        <v>81</v>
      </c>
      <c r="B71" s="4" t="s">
        <v>88</v>
      </c>
      <c r="C71" s="45">
        <v>41.94</v>
      </c>
      <c r="D71" s="3">
        <v>7.7</v>
      </c>
      <c r="E71" s="3" t="str">
        <f>IMSUB(C71,D71)</f>
        <v>34,24</v>
      </c>
      <c r="F71" s="4"/>
      <c r="G71" s="4" t="s">
        <v>65</v>
      </c>
      <c r="H71" s="4" t="s">
        <v>57</v>
      </c>
    </row>
    <row r="72" spans="1:8" x14ac:dyDescent="0.3">
      <c r="A72" s="20" t="s">
        <v>82</v>
      </c>
      <c r="B72" s="4" t="s">
        <v>7</v>
      </c>
      <c r="C72" s="45">
        <v>29.4</v>
      </c>
      <c r="D72" s="3">
        <v>7.4</v>
      </c>
      <c r="E72" s="3" t="str">
        <f t="shared" si="4"/>
        <v>22</v>
      </c>
      <c r="F72" s="4"/>
      <c r="G72" s="4" t="s">
        <v>56</v>
      </c>
      <c r="H72" s="4" t="s">
        <v>57</v>
      </c>
    </row>
    <row r="73" spans="1:8" x14ac:dyDescent="0.3">
      <c r="A73" s="20" t="s">
        <v>83</v>
      </c>
      <c r="B73" s="4" t="s">
        <v>89</v>
      </c>
      <c r="C73" s="45">
        <v>17.2</v>
      </c>
      <c r="D73" s="3">
        <v>7.42</v>
      </c>
      <c r="E73" s="3" t="str">
        <f t="shared" si="4"/>
        <v>9,78</v>
      </c>
      <c r="F73" s="4"/>
      <c r="G73" s="4" t="s">
        <v>56</v>
      </c>
      <c r="H73" s="4" t="s">
        <v>57</v>
      </c>
    </row>
    <row r="74" spans="1:8" x14ac:dyDescent="0.3">
      <c r="A74" s="20" t="s">
        <v>84</v>
      </c>
      <c r="B74" s="4" t="s">
        <v>90</v>
      </c>
      <c r="C74" s="45">
        <v>21.61</v>
      </c>
      <c r="D74" s="3">
        <v>6.61</v>
      </c>
      <c r="E74" s="3" t="str">
        <f t="shared" si="4"/>
        <v>15</v>
      </c>
      <c r="F74" s="4"/>
      <c r="G74" s="4" t="s">
        <v>56</v>
      </c>
      <c r="H74" s="4" t="s">
        <v>57</v>
      </c>
    </row>
    <row r="75" spans="1:8" x14ac:dyDescent="0.3">
      <c r="A75" s="20" t="s">
        <v>85</v>
      </c>
      <c r="B75" s="4" t="s">
        <v>91</v>
      </c>
      <c r="C75" s="45">
        <v>45.16</v>
      </c>
      <c r="D75" s="3">
        <v>11.89</v>
      </c>
      <c r="E75" s="3" t="str">
        <f t="shared" si="4"/>
        <v>33,27</v>
      </c>
      <c r="F75" s="4"/>
      <c r="G75" s="4" t="s">
        <v>56</v>
      </c>
      <c r="H75" s="4" t="s">
        <v>57</v>
      </c>
    </row>
    <row r="76" spans="1:8" x14ac:dyDescent="0.3">
      <c r="A76" s="20" t="s">
        <v>92</v>
      </c>
      <c r="B76" s="4" t="s">
        <v>93</v>
      </c>
      <c r="C76" s="45">
        <v>18.2</v>
      </c>
      <c r="D76" s="3">
        <v>4.25</v>
      </c>
      <c r="E76" s="3" t="str">
        <f t="shared" si="4"/>
        <v>13,95</v>
      </c>
      <c r="F76" s="4"/>
      <c r="G76" s="4" t="s">
        <v>56</v>
      </c>
      <c r="H76" s="4" t="s">
        <v>57</v>
      </c>
    </row>
    <row r="77" spans="1:8" x14ac:dyDescent="0.3">
      <c r="A77" s="20" t="s">
        <v>94</v>
      </c>
      <c r="B77" s="4" t="s">
        <v>95</v>
      </c>
      <c r="C77" s="45">
        <v>14.98</v>
      </c>
      <c r="D77" s="3">
        <v>14.98</v>
      </c>
      <c r="E77" s="3" t="str">
        <f t="shared" si="4"/>
        <v>0</v>
      </c>
      <c r="F77" s="4"/>
      <c r="G77" s="4" t="s">
        <v>56</v>
      </c>
      <c r="H77" s="4" t="s">
        <v>57</v>
      </c>
    </row>
    <row r="78" spans="1:8" x14ac:dyDescent="0.3">
      <c r="A78" s="3" t="s">
        <v>96</v>
      </c>
      <c r="B78" s="4" t="s">
        <v>97</v>
      </c>
      <c r="C78" s="3">
        <v>30.3</v>
      </c>
      <c r="D78" s="3">
        <v>9.16</v>
      </c>
      <c r="E78" s="3" t="str">
        <f t="shared" si="4"/>
        <v>21,14</v>
      </c>
      <c r="F78" s="4"/>
      <c r="G78" s="4" t="s">
        <v>56</v>
      </c>
      <c r="H78" s="4" t="s">
        <v>57</v>
      </c>
    </row>
    <row r="79" spans="1:8" x14ac:dyDescent="0.3">
      <c r="A79" s="3" t="s">
        <v>98</v>
      </c>
      <c r="B79" s="4" t="s">
        <v>100</v>
      </c>
      <c r="C79" s="3">
        <v>19.27</v>
      </c>
      <c r="D79" s="3">
        <v>5.04</v>
      </c>
      <c r="E79" s="3" t="str">
        <f t="shared" si="4"/>
        <v>14,23</v>
      </c>
      <c r="F79" s="4"/>
      <c r="G79" s="4" t="s">
        <v>56</v>
      </c>
      <c r="H79" s="4" t="s">
        <v>57</v>
      </c>
    </row>
    <row r="80" spans="1:8" x14ac:dyDescent="0.3">
      <c r="A80" s="3">
        <v>207</v>
      </c>
      <c r="B80" s="4" t="s">
        <v>99</v>
      </c>
      <c r="C80" s="3">
        <v>54.6</v>
      </c>
      <c r="D80" s="3">
        <v>17.46</v>
      </c>
      <c r="E80" s="3" t="str">
        <f t="shared" si="4"/>
        <v>37,14</v>
      </c>
      <c r="F80" s="4"/>
      <c r="G80" s="4" t="s">
        <v>56</v>
      </c>
      <c r="H80" s="4" t="s">
        <v>57</v>
      </c>
    </row>
    <row r="81" spans="1:8" ht="15" thickBot="1" x14ac:dyDescent="0.35">
      <c r="B81" s="49" t="s">
        <v>159</v>
      </c>
      <c r="C81" s="50">
        <f>SUM(C67:C80)</f>
        <v>1324.93</v>
      </c>
    </row>
    <row r="82" spans="1:8" x14ac:dyDescent="0.3">
      <c r="B82" s="14"/>
    </row>
    <row r="85" spans="1:8" ht="15" thickBot="1" x14ac:dyDescent="0.35"/>
    <row r="86" spans="1:8" ht="15" thickBot="1" x14ac:dyDescent="0.35">
      <c r="A86" s="24" t="s">
        <v>78</v>
      </c>
      <c r="B86" s="25"/>
      <c r="C86" s="51"/>
      <c r="D86" s="3"/>
      <c r="E86" s="3"/>
      <c r="F86" s="4"/>
      <c r="G86" s="4"/>
      <c r="H86" s="4"/>
    </row>
    <row r="87" spans="1:8" ht="16.2" x14ac:dyDescent="0.3">
      <c r="A87" s="36" t="s">
        <v>1</v>
      </c>
      <c r="B87" s="26" t="s">
        <v>2</v>
      </c>
      <c r="C87" s="52" t="s">
        <v>160</v>
      </c>
      <c r="D87" s="3" t="s">
        <v>58</v>
      </c>
      <c r="E87" s="3" t="s">
        <v>59</v>
      </c>
      <c r="F87" s="4"/>
      <c r="G87" s="4" t="s">
        <v>54</v>
      </c>
      <c r="H87" s="4" t="s">
        <v>55</v>
      </c>
    </row>
    <row r="88" spans="1:8" x14ac:dyDescent="0.3">
      <c r="A88" s="20" t="s">
        <v>104</v>
      </c>
      <c r="B88" s="4" t="s">
        <v>143</v>
      </c>
      <c r="C88" s="53">
        <v>618.1</v>
      </c>
      <c r="D88" s="3">
        <v>374.01</v>
      </c>
      <c r="E88" s="3" t="str">
        <f>IMSUB(C88,D88)</f>
        <v>244,09</v>
      </c>
      <c r="F88" s="4"/>
      <c r="G88" s="4" t="s">
        <v>57</v>
      </c>
      <c r="H88" s="4" t="s">
        <v>57</v>
      </c>
    </row>
    <row r="89" spans="1:8" x14ac:dyDescent="0.3">
      <c r="A89" s="20" t="s">
        <v>105</v>
      </c>
      <c r="B89" s="4" t="s">
        <v>142</v>
      </c>
      <c r="C89" s="53">
        <v>166.88</v>
      </c>
      <c r="D89" s="3">
        <v>104.8</v>
      </c>
      <c r="E89" s="3" t="str">
        <f t="shared" ref="E89:E103" si="5">IMSUB(C89,D89)</f>
        <v>62,08</v>
      </c>
      <c r="F89" s="4"/>
      <c r="G89" s="4" t="s">
        <v>57</v>
      </c>
      <c r="H89" s="4" t="s">
        <v>57</v>
      </c>
    </row>
    <row r="90" spans="1:8" x14ac:dyDescent="0.3">
      <c r="A90" s="20" t="s">
        <v>106</v>
      </c>
      <c r="B90" s="4" t="s">
        <v>141</v>
      </c>
      <c r="C90" s="53">
        <v>0</v>
      </c>
      <c r="D90" s="3">
        <v>0</v>
      </c>
      <c r="E90" s="3" t="str">
        <f t="shared" si="5"/>
        <v>0</v>
      </c>
      <c r="F90" s="4"/>
      <c r="G90" s="4"/>
      <c r="H90" s="4"/>
    </row>
    <row r="91" spans="1:8" x14ac:dyDescent="0.3">
      <c r="A91" s="20" t="s">
        <v>107</v>
      </c>
      <c r="B91" s="4" t="s">
        <v>140</v>
      </c>
      <c r="C91" s="53">
        <v>960.3</v>
      </c>
      <c r="D91" s="3">
        <v>676.02</v>
      </c>
      <c r="E91" s="3" t="str">
        <f t="shared" si="5"/>
        <v>284,28</v>
      </c>
      <c r="F91" s="4"/>
      <c r="G91" s="55" t="s">
        <v>163</v>
      </c>
      <c r="H91" s="55" t="s">
        <v>163</v>
      </c>
    </row>
    <row r="92" spans="1:8" x14ac:dyDescent="0.3">
      <c r="A92" s="20" t="s">
        <v>108</v>
      </c>
      <c r="B92" s="4" t="s">
        <v>139</v>
      </c>
      <c r="C92" s="53">
        <v>23.78</v>
      </c>
      <c r="D92" s="3">
        <v>14.12</v>
      </c>
      <c r="E92" s="3" t="str">
        <f t="shared" si="5"/>
        <v>9,66</v>
      </c>
      <c r="F92" s="4"/>
      <c r="G92" s="4" t="s">
        <v>57</v>
      </c>
      <c r="H92" s="4" t="s">
        <v>57</v>
      </c>
    </row>
    <row r="93" spans="1:8" x14ac:dyDescent="0.3">
      <c r="A93" s="20" t="s">
        <v>109</v>
      </c>
      <c r="B93" s="4" t="s">
        <v>139</v>
      </c>
      <c r="C93" s="53">
        <v>23.96</v>
      </c>
      <c r="D93" s="3">
        <v>14.17</v>
      </c>
      <c r="E93" s="3" t="str">
        <f t="shared" si="5"/>
        <v>9,79</v>
      </c>
      <c r="F93" s="4"/>
      <c r="G93" s="4" t="s">
        <v>57</v>
      </c>
      <c r="H93" s="4" t="s">
        <v>57</v>
      </c>
    </row>
    <row r="94" spans="1:8" x14ac:dyDescent="0.3">
      <c r="A94" s="20">
        <v>210</v>
      </c>
      <c r="B94" s="4" t="s">
        <v>138</v>
      </c>
      <c r="C94" s="53">
        <v>38.28</v>
      </c>
      <c r="D94" s="3">
        <v>9.8800000000000008</v>
      </c>
      <c r="E94" s="3" t="str">
        <f t="shared" si="5"/>
        <v>28,4</v>
      </c>
      <c r="F94" s="4"/>
      <c r="G94" s="4" t="s">
        <v>57</v>
      </c>
      <c r="H94" s="4" t="s">
        <v>57</v>
      </c>
    </row>
    <row r="95" spans="1:8" x14ac:dyDescent="0.3">
      <c r="A95" s="20">
        <v>211</v>
      </c>
      <c r="B95" s="4" t="s">
        <v>137</v>
      </c>
      <c r="C95" s="53">
        <v>25.1</v>
      </c>
      <c r="D95" s="3">
        <v>20.21</v>
      </c>
      <c r="E95" s="3" t="str">
        <f t="shared" si="5"/>
        <v>4,89</v>
      </c>
      <c r="F95" s="4"/>
      <c r="G95" s="4" t="s">
        <v>56</v>
      </c>
      <c r="H95" s="4" t="s">
        <v>57</v>
      </c>
    </row>
    <row r="96" spans="1:8" x14ac:dyDescent="0.3">
      <c r="A96" s="20" t="s">
        <v>110</v>
      </c>
      <c r="B96" s="4" t="s">
        <v>135</v>
      </c>
      <c r="C96" s="53">
        <v>25.25</v>
      </c>
      <c r="D96" s="3">
        <v>10.07</v>
      </c>
      <c r="E96" s="3" t="str">
        <f t="shared" si="5"/>
        <v>15,18</v>
      </c>
      <c r="F96" s="4"/>
      <c r="G96" s="4" t="s">
        <v>56</v>
      </c>
      <c r="H96" s="4" t="s">
        <v>57</v>
      </c>
    </row>
    <row r="97" spans="1:8" x14ac:dyDescent="0.3">
      <c r="A97" s="20" t="s">
        <v>111</v>
      </c>
      <c r="B97" s="4" t="s">
        <v>136</v>
      </c>
      <c r="C97" s="53">
        <v>25.25</v>
      </c>
      <c r="D97" s="3">
        <v>10.07</v>
      </c>
      <c r="E97" s="3" t="str">
        <f t="shared" si="5"/>
        <v>15,18</v>
      </c>
      <c r="F97" s="4"/>
      <c r="G97" s="4" t="s">
        <v>56</v>
      </c>
      <c r="H97" s="4" t="s">
        <v>57</v>
      </c>
    </row>
    <row r="98" spans="1:8" x14ac:dyDescent="0.3">
      <c r="A98" s="20" t="s">
        <v>112</v>
      </c>
      <c r="B98" s="4" t="s">
        <v>134</v>
      </c>
      <c r="C98" s="53">
        <v>25.25</v>
      </c>
      <c r="D98" s="3">
        <v>10.07</v>
      </c>
      <c r="E98" s="3" t="str">
        <f t="shared" si="5"/>
        <v>15,18</v>
      </c>
      <c r="F98" s="4"/>
      <c r="G98" s="4" t="s">
        <v>56</v>
      </c>
      <c r="H98" s="4" t="s">
        <v>57</v>
      </c>
    </row>
    <row r="99" spans="1:8" x14ac:dyDescent="0.3">
      <c r="A99" s="3">
        <v>213</v>
      </c>
      <c r="B99" s="4" t="s">
        <v>133</v>
      </c>
      <c r="C99" s="3">
        <v>71.400000000000006</v>
      </c>
      <c r="D99" s="3">
        <v>16.8</v>
      </c>
      <c r="E99" s="3" t="str">
        <f t="shared" si="5"/>
        <v>54,6</v>
      </c>
      <c r="F99" s="4"/>
      <c r="G99" s="4" t="s">
        <v>56</v>
      </c>
      <c r="H99" s="4" t="s">
        <v>57</v>
      </c>
    </row>
    <row r="100" spans="1:8" x14ac:dyDescent="0.3">
      <c r="A100" s="3">
        <v>214</v>
      </c>
      <c r="B100" s="4" t="s">
        <v>132</v>
      </c>
      <c r="C100" s="3">
        <v>7.8</v>
      </c>
      <c r="D100" s="3">
        <v>1.82</v>
      </c>
      <c r="E100" s="3" t="str">
        <f t="shared" si="5"/>
        <v>5,98</v>
      </c>
      <c r="F100" s="4"/>
      <c r="G100" s="4" t="s">
        <v>56</v>
      </c>
      <c r="H100" s="4" t="s">
        <v>57</v>
      </c>
    </row>
    <row r="101" spans="1:8" x14ac:dyDescent="0.3">
      <c r="A101" s="3" t="s">
        <v>113</v>
      </c>
      <c r="B101" s="4" t="s">
        <v>131</v>
      </c>
      <c r="C101" s="3">
        <v>9.61</v>
      </c>
      <c r="D101" s="3">
        <v>9.61</v>
      </c>
      <c r="E101" s="3" t="str">
        <f t="shared" si="5"/>
        <v>0</v>
      </c>
      <c r="F101" s="4"/>
      <c r="G101" s="4" t="s">
        <v>56</v>
      </c>
      <c r="H101" s="4" t="s">
        <v>57</v>
      </c>
    </row>
    <row r="102" spans="1:8" x14ac:dyDescent="0.3">
      <c r="A102" s="3" t="s">
        <v>114</v>
      </c>
      <c r="B102" s="4" t="s">
        <v>131</v>
      </c>
      <c r="C102" s="3">
        <v>42.5</v>
      </c>
      <c r="D102" s="3">
        <v>17</v>
      </c>
      <c r="E102" s="3" t="str">
        <f t="shared" si="5"/>
        <v>25,5</v>
      </c>
      <c r="F102" s="4"/>
      <c r="G102" s="4" t="s">
        <v>56</v>
      </c>
      <c r="H102" s="4" t="s">
        <v>57</v>
      </c>
    </row>
    <row r="103" spans="1:8" x14ac:dyDescent="0.3">
      <c r="A103" s="3">
        <v>218</v>
      </c>
      <c r="B103" s="4" t="s">
        <v>130</v>
      </c>
      <c r="C103" s="27">
        <v>68.400000000000006</v>
      </c>
      <c r="D103" s="3">
        <v>19.38</v>
      </c>
      <c r="E103" s="3" t="str">
        <f t="shared" si="5"/>
        <v>49,02</v>
      </c>
      <c r="F103" s="4"/>
      <c r="G103" s="4" t="s">
        <v>56</v>
      </c>
      <c r="H103" s="4" t="s">
        <v>57</v>
      </c>
    </row>
    <row r="104" spans="1:8" x14ac:dyDescent="0.3">
      <c r="A104" s="3">
        <v>219</v>
      </c>
      <c r="B104" s="4" t="s">
        <v>129</v>
      </c>
      <c r="C104" s="27">
        <v>25.25</v>
      </c>
      <c r="D104" s="3">
        <v>4.8499999999999996</v>
      </c>
      <c r="E104" s="3" t="str">
        <f t="shared" ref="E104:E111" si="6">IMSUB(C104,D104)</f>
        <v>20,4</v>
      </c>
      <c r="F104" s="4"/>
      <c r="G104" s="4" t="s">
        <v>56</v>
      </c>
      <c r="H104" s="4" t="s">
        <v>56</v>
      </c>
    </row>
    <row r="105" spans="1:8" x14ac:dyDescent="0.3">
      <c r="A105" s="3" t="s">
        <v>115</v>
      </c>
      <c r="B105" s="4" t="s">
        <v>128</v>
      </c>
      <c r="C105" s="27">
        <v>40.75</v>
      </c>
      <c r="D105" s="3">
        <v>9.7799999999999994</v>
      </c>
      <c r="E105" s="3" t="str">
        <f t="shared" si="6"/>
        <v>30,97</v>
      </c>
      <c r="F105" s="4"/>
      <c r="G105" s="4" t="s">
        <v>56</v>
      </c>
      <c r="H105" s="4" t="s">
        <v>56</v>
      </c>
    </row>
    <row r="106" spans="1:8" x14ac:dyDescent="0.3">
      <c r="A106" s="3" t="s">
        <v>116</v>
      </c>
      <c r="B106" s="4" t="s">
        <v>127</v>
      </c>
      <c r="C106" s="27">
        <v>39.24</v>
      </c>
      <c r="D106" s="3">
        <v>6.38</v>
      </c>
      <c r="E106" s="3" t="str">
        <f t="shared" si="6"/>
        <v>32,86</v>
      </c>
      <c r="F106" s="4"/>
      <c r="G106" s="4" t="s">
        <v>56</v>
      </c>
      <c r="H106" s="4" t="s">
        <v>56</v>
      </c>
    </row>
    <row r="107" spans="1:8" x14ac:dyDescent="0.3">
      <c r="A107" s="3" t="s">
        <v>117</v>
      </c>
      <c r="B107" s="4" t="s">
        <v>126</v>
      </c>
      <c r="C107" s="3">
        <v>12.9</v>
      </c>
      <c r="D107" s="3">
        <v>2.88</v>
      </c>
      <c r="E107" s="3" t="str">
        <f t="shared" si="6"/>
        <v>10,02</v>
      </c>
      <c r="F107" s="4"/>
      <c r="G107" s="4" t="s">
        <v>56</v>
      </c>
      <c r="H107" s="4" t="s">
        <v>56</v>
      </c>
    </row>
    <row r="108" spans="1:8" x14ac:dyDescent="0.3">
      <c r="A108" s="3" t="s">
        <v>118</v>
      </c>
      <c r="B108" s="4" t="s">
        <v>124</v>
      </c>
      <c r="C108" s="3">
        <v>40.15</v>
      </c>
      <c r="D108" s="3">
        <v>9.58</v>
      </c>
      <c r="E108" s="3" t="str">
        <f t="shared" si="6"/>
        <v>30,57</v>
      </c>
      <c r="F108" s="4"/>
      <c r="G108" s="4" t="s">
        <v>56</v>
      </c>
      <c r="H108" s="4" t="s">
        <v>56</v>
      </c>
    </row>
    <row r="109" spans="1:8" x14ac:dyDescent="0.3">
      <c r="A109" s="3" t="s">
        <v>119</v>
      </c>
      <c r="B109" s="4" t="s">
        <v>125</v>
      </c>
      <c r="C109" s="3">
        <v>38.4</v>
      </c>
      <c r="D109" s="3">
        <v>6.12</v>
      </c>
      <c r="E109" s="3" t="str">
        <f t="shared" si="6"/>
        <v>32,28</v>
      </c>
      <c r="F109" s="4"/>
      <c r="G109" s="4" t="s">
        <v>56</v>
      </c>
      <c r="H109" s="4" t="s">
        <v>56</v>
      </c>
    </row>
    <row r="110" spans="1:8" x14ac:dyDescent="0.3">
      <c r="A110" s="3" t="s">
        <v>120</v>
      </c>
      <c r="B110" s="4" t="s">
        <v>123</v>
      </c>
      <c r="C110" s="3">
        <v>14.96</v>
      </c>
      <c r="D110" s="3">
        <v>3.32</v>
      </c>
      <c r="E110" s="3" t="str">
        <f t="shared" si="6"/>
        <v>11,64</v>
      </c>
      <c r="F110" s="4"/>
      <c r="G110" s="4" t="s">
        <v>56</v>
      </c>
      <c r="H110" s="4" t="s">
        <v>56</v>
      </c>
    </row>
    <row r="111" spans="1:8" x14ac:dyDescent="0.3">
      <c r="A111" s="3">
        <v>222</v>
      </c>
      <c r="B111" s="4" t="s">
        <v>122</v>
      </c>
      <c r="C111" s="27">
        <v>306.82</v>
      </c>
      <c r="D111" s="3">
        <v>76.290000000000006</v>
      </c>
      <c r="E111" s="3" t="str">
        <f t="shared" si="6"/>
        <v>230,53</v>
      </c>
      <c r="F111" s="4"/>
      <c r="G111" s="4" t="s">
        <v>56</v>
      </c>
      <c r="H111" s="4" t="s">
        <v>57</v>
      </c>
    </row>
    <row r="112" spans="1:8" x14ac:dyDescent="0.3">
      <c r="A112" s="3">
        <v>223</v>
      </c>
      <c r="B112" s="4" t="s">
        <v>121</v>
      </c>
      <c r="C112" s="27">
        <v>29.1</v>
      </c>
      <c r="D112" s="3">
        <v>7.7</v>
      </c>
      <c r="E112" s="3" t="str">
        <f t="shared" ref="E112" si="7">IMSUB(C112,D112)</f>
        <v>21,4</v>
      </c>
      <c r="F112" s="4"/>
      <c r="G112" s="4" t="s">
        <v>56</v>
      </c>
      <c r="H112" s="4" t="s">
        <v>57</v>
      </c>
    </row>
    <row r="113" spans="2:3" ht="15" thickBot="1" x14ac:dyDescent="0.35">
      <c r="B113" s="49" t="s">
        <v>161</v>
      </c>
      <c r="C113" s="54">
        <f>SUM(C88:C112)</f>
        <v>2679.4300000000003</v>
      </c>
    </row>
    <row r="114" spans="2:3" ht="15" thickBot="1" x14ac:dyDescent="0.35">
      <c r="C114" s="15"/>
    </row>
    <row r="115" spans="2:3" x14ac:dyDescent="0.3">
      <c r="B115" s="28"/>
      <c r="C115" s="29"/>
    </row>
    <row r="116" spans="2:3" x14ac:dyDescent="0.3">
      <c r="B116" s="34" t="s">
        <v>145</v>
      </c>
      <c r="C116" s="35" t="s">
        <v>149</v>
      </c>
    </row>
    <row r="117" spans="2:3" x14ac:dyDescent="0.3">
      <c r="B117" s="30" t="s">
        <v>144</v>
      </c>
      <c r="C117" s="31">
        <v>77</v>
      </c>
    </row>
    <row r="118" spans="2:3" x14ac:dyDescent="0.3">
      <c r="B118" s="30" t="s">
        <v>146</v>
      </c>
      <c r="C118" s="31">
        <v>12</v>
      </c>
    </row>
    <row r="119" spans="2:3" x14ac:dyDescent="0.3">
      <c r="B119" s="30" t="s">
        <v>151</v>
      </c>
      <c r="C119" s="31">
        <v>236</v>
      </c>
    </row>
    <row r="120" spans="2:3" x14ac:dyDescent="0.3">
      <c r="B120" s="30" t="s">
        <v>152</v>
      </c>
      <c r="C120" s="31">
        <v>116</v>
      </c>
    </row>
    <row r="121" spans="2:3" x14ac:dyDescent="0.3">
      <c r="B121" s="30" t="s">
        <v>147</v>
      </c>
      <c r="C121" s="31">
        <v>344</v>
      </c>
    </row>
    <row r="122" spans="2:3" x14ac:dyDescent="0.3">
      <c r="B122" s="30" t="s">
        <v>148</v>
      </c>
      <c r="C122" s="31">
        <v>182</v>
      </c>
    </row>
    <row r="123" spans="2:3" x14ac:dyDescent="0.3">
      <c r="B123" s="30"/>
      <c r="C123" s="31"/>
    </row>
    <row r="124" spans="2:3" x14ac:dyDescent="0.3">
      <c r="B124" s="34" t="s">
        <v>150</v>
      </c>
      <c r="C124" s="35" t="s">
        <v>149</v>
      </c>
    </row>
    <row r="125" spans="2:3" x14ac:dyDescent="0.3">
      <c r="B125" s="30" t="s">
        <v>151</v>
      </c>
      <c r="C125" s="31">
        <v>44</v>
      </c>
    </row>
    <row r="126" spans="2:3" x14ac:dyDescent="0.3">
      <c r="B126" s="30" t="s">
        <v>147</v>
      </c>
      <c r="C126" s="31">
        <v>68</v>
      </c>
    </row>
    <row r="127" spans="2:3" x14ac:dyDescent="0.3">
      <c r="B127" s="30" t="s">
        <v>148</v>
      </c>
      <c r="C127" s="31">
        <v>75</v>
      </c>
    </row>
    <row r="128" spans="2:3" x14ac:dyDescent="0.3">
      <c r="B128" s="30" t="s">
        <v>153</v>
      </c>
      <c r="C128" s="31">
        <v>30</v>
      </c>
    </row>
    <row r="129" spans="2:7" x14ac:dyDescent="0.3">
      <c r="B129" s="30" t="s">
        <v>154</v>
      </c>
      <c r="C129" s="31">
        <v>6</v>
      </c>
    </row>
    <row r="130" spans="2:7" ht="15" thickBot="1" x14ac:dyDescent="0.35">
      <c r="B130" s="32"/>
      <c r="C130" s="33"/>
    </row>
    <row r="132" spans="2:7" x14ac:dyDescent="0.3">
      <c r="B132" s="38" t="s">
        <v>162</v>
      </c>
      <c r="C132" s="39">
        <f>SUM(C113,C81,C62,C40,C31,C18)</f>
        <v>5317.95</v>
      </c>
      <c r="D132"/>
      <c r="E132" s="2"/>
      <c r="F132" s="1"/>
      <c r="G132" s="1"/>
    </row>
  </sheetData>
  <phoneticPr fontId="5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Kristina Hanzlová</dc:creator>
  <cp:lastModifiedBy>Zdenek Stastny</cp:lastModifiedBy>
  <dcterms:created xsi:type="dcterms:W3CDTF">2025-07-17T11:34:50Z</dcterms:created>
  <dcterms:modified xsi:type="dcterms:W3CDTF">2025-08-05T08:39:43Z</dcterms:modified>
</cp:coreProperties>
</file>